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end\Google Drive (beheer.sect@gmail.com)\SECT\30 SECT examenopgaven (geheim)\Casusexamen A3\corrector\"/>
    </mc:Choice>
  </mc:AlternateContent>
  <xr:revisionPtr revIDLastSave="0" documentId="13_ncr:1_{4DDB6EF8-77E8-4AE6-9F3F-EBAF26055745}" xr6:coauthVersionLast="46" xr6:coauthVersionMax="46" xr10:uidLastSave="{00000000-0000-0000-0000-000000000000}"/>
  <bookViews>
    <workbookView xWindow="675" yWindow="1350" windowWidth="28830" windowHeight="16290" xr2:uid="{D573DEBE-2652-4BE2-A10B-EB0C4530D52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E10" i="1"/>
  <c r="E28" i="1"/>
  <c r="E40" i="1"/>
  <c r="E54" i="1" l="1"/>
  <c r="E16" i="1"/>
  <c r="E70" i="1" l="1"/>
  <c r="E47" i="1"/>
  <c r="E71" i="1" l="1"/>
  <c r="E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Merlijn van Issum</author>
  </authors>
  <commentList>
    <comment ref="D7" authorId="0" shapeId="0" xr:uid="{9B3D8A39-D57C-4E71-81B3-1B4BBA960860}">
      <text>
        <r>
          <rPr>
            <b/>
            <sz val="9"/>
            <color indexed="81"/>
            <rFont val="Tahoma"/>
            <family val="2"/>
          </rPr>
          <t>Merlijn van Issum:</t>
        </r>
        <r>
          <rPr>
            <sz val="9"/>
            <color indexed="81"/>
            <rFont val="Tahoma"/>
            <family val="2"/>
          </rPr>
          <t xml:space="preserve">
In de oranje vakjes vult u de aftrekpunten in. In de omschrijving leest u hoeveel punten u mag aftrekken per onderdeel. Als u geen aftrekpunten toekent, laat u het vakje leeg.</t>
        </r>
      </text>
    </comment>
    <comment ref="C44" authorId="0" shapeId="0" xr:uid="{C5BCDA82-33C5-4AD5-B93D-68E7E80ADF29}">
      <text>
        <r>
          <rPr>
            <b/>
            <sz val="9"/>
            <color indexed="81"/>
            <rFont val="Tahoma"/>
            <family val="2"/>
          </rPr>
          <t>Merlijn van Issum:</t>
        </r>
        <r>
          <rPr>
            <sz val="9"/>
            <color indexed="81"/>
            <rFont val="Tahoma"/>
            <family val="2"/>
          </rPr>
          <t xml:space="preserve">
In de groene vakjes vult u het behaalde aantal deelpunten in. In de omschrijving leest u hoeveel punten u mag toekennen per onderdeel. Als er geen deelpunten toegekend worden, laat u het vakje leeg.</t>
        </r>
      </text>
    </comment>
  </commentList>
</comments>
</file>

<file path=xl/sharedStrings.xml><?xml version="1.0" encoding="utf-8"?>
<sst xmlns="http://schemas.openxmlformats.org/spreadsheetml/2006/main" count="77" uniqueCount="52">
  <si>
    <t xml:space="preserve">BEOORDELING SECT A3 </t>
  </si>
  <si>
    <t>max. score</t>
  </si>
  <si>
    <t>deelscore</t>
  </si>
  <si>
    <t>aftrekpunten</t>
  </si>
  <si>
    <t>Volledig correct</t>
  </si>
  <si>
    <t>Mogelijke aftrekpunten:</t>
  </si>
  <si>
    <t>Eén of meerdere fouten in gecorrigeerde ministerlijst (1 pnt aftrek)</t>
  </si>
  <si>
    <t>Fout in één van de berekeningen en/ of uitkomst (1 pnt aftrek per fout)</t>
  </si>
  <si>
    <t xml:space="preserve">Ruimte voor toelichting:   </t>
  </si>
  <si>
    <t>score</t>
  </si>
  <si>
    <t>Ontwerp niet economisch: 8 pnt aftrek</t>
  </si>
  <si>
    <t>Verkeerde symbolen of codering gebruikt: 1 pnt aftrek/ unieke fout</t>
  </si>
  <si>
    <t>TOTAAL</t>
  </si>
  <si>
    <t>Max. score: 50 punten</t>
  </si>
  <si>
    <t>≤ 35 punten: niet geslaagd</t>
  </si>
  <si>
    <t>&gt; 35 punten: geslaagd</t>
  </si>
  <si>
    <t>Opdracht 1 (eindtermen: 1.3.2, 3.4.4)</t>
  </si>
  <si>
    <t xml:space="preserve"> 1 pnt aftrek per fout met een max. van 3 pnt aftrek</t>
  </si>
  <si>
    <t>Juiste projectie maar met onnauwkeurigheden/ slordigheden:</t>
  </si>
  <si>
    <t>Ontwerp voldoet niet aan rest vh projectievoorschrift (conceptfout): 14 pnt aftrek</t>
  </si>
  <si>
    <t>Blokschema niet volgens eigen projectie: 14 pnt aftrek</t>
  </si>
  <si>
    <t>Blokschema niet volgens projectievoorschrift: 14 pnt aftrek</t>
  </si>
  <si>
    <t>Mogelijke deelscores:</t>
  </si>
  <si>
    <r>
      <t xml:space="preserve">Fout in de kabellengtes: 4 </t>
    </r>
    <r>
      <rPr>
        <sz val="10"/>
        <color theme="1"/>
        <rFont val="Arial"/>
        <family val="2"/>
      </rPr>
      <t>pnt aftrek</t>
    </r>
  </si>
  <si>
    <r>
      <t xml:space="preserve">Fout in de ingangsniveaus: 5 </t>
    </r>
    <r>
      <rPr>
        <sz val="10"/>
        <color theme="1"/>
        <rFont val="Arial"/>
        <family val="2"/>
      </rPr>
      <t>pnt aftrek</t>
    </r>
  </si>
  <si>
    <r>
      <t xml:space="preserve">Fout in de EV berekening: 4 </t>
    </r>
    <r>
      <rPr>
        <sz val="10"/>
        <color theme="1"/>
        <rFont val="Arial"/>
        <family val="2"/>
      </rPr>
      <t>pnt aftrek</t>
    </r>
  </si>
  <si>
    <t xml:space="preserve">Spanningsberekening én -uitkomst juist: 1 pnt </t>
  </si>
  <si>
    <t xml:space="preserve">Stroomberekening én -uitkomst juist: 2 pnt </t>
  </si>
  <si>
    <t>Juiste staffeling: 2 pnt</t>
  </si>
  <si>
    <t>Mogelijke aftrekpunten tekening:</t>
  </si>
  <si>
    <t>Mogelijke aftrekpunten berekening:</t>
  </si>
  <si>
    <t>Rekenfout: 2 pnt aftrek per rekenfout</t>
  </si>
  <si>
    <t>Schema komt niet overeen met eigen projectie: 3 pnt aftrek</t>
  </si>
  <si>
    <t>Vergeten component: 2 pnt aftrek per component</t>
  </si>
  <si>
    <t>Aantallen fout: 1 pnt aftrek/fout aantal met een max. van 3 pnt aftrek</t>
  </si>
  <si>
    <t>Niet de juiste symbolen en codering gebruikt : 1 pnt aftrek per (unieke) fout.</t>
  </si>
  <si>
    <t>Totalen fout: 1 punt  aftrek</t>
  </si>
  <si>
    <t>Examendatum:</t>
  </si>
  <si>
    <t>Corrector:</t>
  </si>
  <si>
    <t>Kandidaat:</t>
  </si>
  <si>
    <t>Juiste lengtes: 1 pnt</t>
  </si>
  <si>
    <t>Opdracht 2 (eindterm: 2.1.3)</t>
  </si>
  <si>
    <t>Eén of meerdere fouten (2 pnt aftrek)</t>
  </si>
  <si>
    <t>Opdracht 3 (eindtermen: 4.1.4, 4.2.1, 4.2.2, 4.2.3, 5.1.5, 6.3.3)</t>
  </si>
  <si>
    <t xml:space="preserve">Opdracht 4 (eindtermen: 1.1.1,1.3.1,1.6.1,1.6.4,3.1.3,4.2.1,4.2.2,4.2.3,5.1.5) </t>
  </si>
  <si>
    <t>Opdracht 5 (eindtermen: 1.1.4, 1.3.3)</t>
  </si>
  <si>
    <t>Opdracht 6 (eindterm: 1.3.2)</t>
  </si>
  <si>
    <t xml:space="preserve">Opdracht 7 (eindtermen: 1.1.1, 1.1.2, 1.3.1, 1.6.4, 3.1.3, 5.1.3, 5.1.5) </t>
  </si>
  <si>
    <t>Opdracht 8 (eindtermen: 4.1.1, 4.1.2)</t>
  </si>
  <si>
    <t>Projectie niet volledig (werkt niet): 14 pnt aftrek</t>
  </si>
  <si>
    <t>Projectie werkt, maar tracé niet volledig in openbare grond: 3 pnt aftrek</t>
  </si>
  <si>
    <t>Aanpassingen als gevolg van wijzigingen in bestaande netwerk niet vermeld: 1 pnt aftrek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</si>
</sst>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3" xfId="0" applyFont="1" applyBorder="1"/>
    <xf numFmtId="0" fontId="6" fillId="0" borderId="0" xfId="0" applyFont="1"/>
    <xf numFmtId="0" fontId="6" fillId="0" borderId="2" xfId="0" applyFont="1" applyBorder="1"/>
    <xf numFmtId="0" fontId="4" fillId="0" borderId="2" xfId="0" applyFont="1" applyBorder="1"/>
    <xf numFmtId="0" fontId="7" fillId="0" borderId="3" xfId="0" applyFont="1" applyBorder="1"/>
    <xf numFmtId="9" fontId="0" fillId="0" borderId="0" xfId="1" applyFont="1"/>
    <xf numFmtId="0" fontId="2" fillId="0" borderId="0" xfId="0" applyFont="1"/>
    <xf numFmtId="0" fontId="10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4" fillId="0" borderId="0" xfId="0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5" fillId="0" borderId="2" xfId="0" applyFont="1" applyBorder="1" applyAlignment="1">
      <alignment vertical="top" wrapText="1"/>
    </xf>
    <xf numFmtId="0" fontId="2" fillId="0" borderId="2" xfId="0" applyFont="1" applyBorder="1"/>
    <xf numFmtId="0" fontId="0" fillId="0" borderId="2" xfId="0" applyBorder="1"/>
    <xf numFmtId="0" fontId="5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3" borderId="1" xfId="0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2" fillId="0" borderId="7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133351</xdr:colOff>
      <xdr:row>0</xdr:row>
      <xdr:rowOff>7620</xdr:rowOff>
    </xdr:from>
    <xdr:to>
      <xdr:col>6</xdr:col>
      <xdr:colOff>556126</xdr:colOff>
      <xdr:row>5</xdr:row>
      <xdr:rowOff>135120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3217257-E88F-4353-909C-6E532DACD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15301" y="762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EC1B-45F3-4068-BC06-AA7593E8C15A}">
  <sheetPr>
    <pageSetUpPr fitToPage="1"/>
  </sheetPr>
  <dimension ref="A1:E73"/>
  <sheetViews>
    <sheetView tabSelected="1" view="pageLayout" topLeftCell="A67" zoomScaleNormal="90" zoomScaleSheetLayoutView="90" workbookViewId="0">
      <selection activeCell="H8" sqref="H8"/>
    </sheetView>
  </sheetViews>
  <sheetFormatPr defaultRowHeight="15" x14ac:dyDescent="0.25"/>
  <cols>
    <col min="1" max="1" width="67.28515625" bestFit="1" customWidth="1"/>
    <col min="2" max="2" width="9.85546875" style="13" customWidth="1"/>
    <col min="3" max="3" width="9.28515625" bestFit="1" customWidth="1"/>
    <col min="4" max="4" width="12.28515625" bestFit="1" customWidth="1"/>
    <col min="5" max="5" width="12.7109375" style="28" bestFit="1" customWidth="1"/>
  </cols>
  <sheetData>
    <row r="1" spans="1:5" x14ac:dyDescent="0.25">
      <c r="A1" s="1" t="s">
        <v>0</v>
      </c>
      <c r="B1" s="2" t="s">
        <v>37</v>
      </c>
      <c r="E1" s="29"/>
    </row>
    <row r="2" spans="1:5" x14ac:dyDescent="0.25">
      <c r="A2" s="2" t="s">
        <v>38</v>
      </c>
      <c r="B2" s="2" t="s">
        <v>39</v>
      </c>
      <c r="E2" s="29"/>
    </row>
    <row r="3" spans="1:5" x14ac:dyDescent="0.25">
      <c r="A3" s="3"/>
      <c r="E3" s="29"/>
    </row>
    <row r="4" spans="1:5" x14ac:dyDescent="0.25">
      <c r="A4" s="1" t="s">
        <v>16</v>
      </c>
      <c r="B4" s="1" t="s">
        <v>1</v>
      </c>
      <c r="C4" s="13" t="s">
        <v>2</v>
      </c>
      <c r="D4" s="13" t="s">
        <v>3</v>
      </c>
      <c r="E4" s="29"/>
    </row>
    <row r="5" spans="1:5" x14ac:dyDescent="0.25">
      <c r="A5" s="3" t="s">
        <v>4</v>
      </c>
      <c r="B5" s="13">
        <v>3</v>
      </c>
      <c r="E5" s="29"/>
    </row>
    <row r="6" spans="1:5" x14ac:dyDescent="0.25">
      <c r="A6" s="4" t="s">
        <v>5</v>
      </c>
      <c r="E6" s="29"/>
    </row>
    <row r="7" spans="1:5" x14ac:dyDescent="0.25">
      <c r="A7" s="5" t="s">
        <v>6</v>
      </c>
      <c r="D7" s="34"/>
      <c r="E7" s="30"/>
    </row>
    <row r="8" spans="1:5" x14ac:dyDescent="0.25">
      <c r="A8" s="5" t="s">
        <v>7</v>
      </c>
      <c r="D8" s="34"/>
      <c r="E8" s="30"/>
    </row>
    <row r="9" spans="1:5" ht="15.75" thickBot="1" x14ac:dyDescent="0.3">
      <c r="A9" s="6" t="s">
        <v>8</v>
      </c>
      <c r="E9" s="29"/>
    </row>
    <row r="10" spans="1:5" ht="30" customHeight="1" thickBot="1" x14ac:dyDescent="0.3">
      <c r="A10" s="10"/>
      <c r="D10" s="19" t="s">
        <v>9</v>
      </c>
      <c r="E10" s="31">
        <f>IF(B5-(D7+D8)&lt;0,0,(B5-(D7+D8)))</f>
        <v>3</v>
      </c>
    </row>
    <row r="11" spans="1:5" x14ac:dyDescent="0.25">
      <c r="A11" s="1" t="s">
        <v>41</v>
      </c>
      <c r="B11" s="20"/>
      <c r="C11" s="16"/>
      <c r="D11" s="16"/>
      <c r="E11" s="30"/>
    </row>
    <row r="12" spans="1:5" x14ac:dyDescent="0.25">
      <c r="A12" s="3" t="s">
        <v>4</v>
      </c>
      <c r="B12" s="25">
        <v>2</v>
      </c>
      <c r="C12" s="18"/>
      <c r="D12" s="18"/>
      <c r="E12" s="30"/>
    </row>
    <row r="13" spans="1:5" x14ac:dyDescent="0.25">
      <c r="A13" s="4" t="s">
        <v>5</v>
      </c>
      <c r="B13" s="25"/>
      <c r="C13" s="18"/>
      <c r="D13" s="18"/>
      <c r="E13" s="30"/>
    </row>
    <row r="14" spans="1:5" x14ac:dyDescent="0.25">
      <c r="A14" s="5" t="s">
        <v>42</v>
      </c>
      <c r="B14" s="25"/>
      <c r="C14" s="18"/>
      <c r="D14" s="34"/>
      <c r="E14" s="30"/>
    </row>
    <row r="15" spans="1:5" s="38" customFormat="1" ht="15.75" thickBot="1" x14ac:dyDescent="0.3">
      <c r="A15" s="35"/>
      <c r="B15" s="36"/>
      <c r="C15" s="37"/>
      <c r="D15" s="37"/>
      <c r="E15" s="30"/>
    </row>
    <row r="16" spans="1:5" ht="28.15" customHeight="1" thickBot="1" x14ac:dyDescent="0.3">
      <c r="B16" s="22"/>
      <c r="C16" s="23"/>
      <c r="D16" s="39" t="s">
        <v>9</v>
      </c>
      <c r="E16" s="31">
        <f>B12-D14</f>
        <v>2</v>
      </c>
    </row>
    <row r="17" spans="1:5" x14ac:dyDescent="0.25">
      <c r="A17" s="7" t="s">
        <v>43</v>
      </c>
      <c r="B17" s="25"/>
      <c r="C17" s="18"/>
      <c r="D17" s="18"/>
      <c r="E17" s="30"/>
    </row>
    <row r="18" spans="1:5" x14ac:dyDescent="0.25">
      <c r="A18" s="3" t="s">
        <v>4</v>
      </c>
      <c r="B18" s="13">
        <v>14</v>
      </c>
      <c r="E18" s="29"/>
    </row>
    <row r="19" spans="1:5" x14ac:dyDescent="0.25">
      <c r="A19" s="4" t="s">
        <v>5</v>
      </c>
      <c r="E19" s="29"/>
    </row>
    <row r="20" spans="1:5" x14ac:dyDescent="0.25">
      <c r="A20" s="8" t="s">
        <v>49</v>
      </c>
      <c r="D20" s="34"/>
      <c r="E20" s="30"/>
    </row>
    <row r="21" spans="1:5" x14ac:dyDescent="0.25">
      <c r="A21" s="8" t="s">
        <v>50</v>
      </c>
      <c r="D21" s="34"/>
      <c r="E21" s="30"/>
    </row>
    <row r="22" spans="1:5" x14ac:dyDescent="0.25">
      <c r="A22" s="8" t="s">
        <v>19</v>
      </c>
      <c r="D22" s="34"/>
      <c r="E22" s="30"/>
    </row>
    <row r="23" spans="1:5" x14ac:dyDescent="0.25">
      <c r="A23" s="8" t="s">
        <v>10</v>
      </c>
      <c r="D23" s="34"/>
      <c r="E23" s="30"/>
    </row>
    <row r="24" spans="1:5" x14ac:dyDescent="0.25">
      <c r="A24" s="8" t="s">
        <v>11</v>
      </c>
      <c r="D24" s="34"/>
      <c r="E24" s="30"/>
    </row>
    <row r="25" spans="1:5" x14ac:dyDescent="0.25">
      <c r="A25" s="8" t="s">
        <v>18</v>
      </c>
      <c r="E25" s="29"/>
    </row>
    <row r="26" spans="1:5" x14ac:dyDescent="0.25">
      <c r="A26" s="8" t="s">
        <v>17</v>
      </c>
      <c r="D26" s="34"/>
      <c r="E26" s="30"/>
    </row>
    <row r="27" spans="1:5" ht="15.75" thickBot="1" x14ac:dyDescent="0.3">
      <c r="A27" s="6" t="s">
        <v>8</v>
      </c>
      <c r="E27" s="29"/>
    </row>
    <row r="28" spans="1:5" ht="29.45" customHeight="1" thickBot="1" x14ac:dyDescent="0.3">
      <c r="A28" s="9"/>
      <c r="D28" s="19" t="s">
        <v>9</v>
      </c>
      <c r="E28" s="31">
        <f>IF(B18-(D20+D21+D22+D23+D24+D26)&lt;0,0,(B18-(D20+D21+D22+D23+D24+D26)))</f>
        <v>14</v>
      </c>
    </row>
    <row r="29" spans="1:5" x14ac:dyDescent="0.25">
      <c r="A29" s="11" t="s">
        <v>44</v>
      </c>
      <c r="B29" s="20"/>
      <c r="C29" s="16"/>
      <c r="D29" s="16"/>
      <c r="E29" s="32"/>
    </row>
    <row r="30" spans="1:5" x14ac:dyDescent="0.25">
      <c r="A30" s="3" t="s">
        <v>4</v>
      </c>
      <c r="B30" s="13">
        <v>14</v>
      </c>
      <c r="E30" s="29"/>
    </row>
    <row r="31" spans="1:5" x14ac:dyDescent="0.25">
      <c r="A31" s="4" t="s">
        <v>5</v>
      </c>
      <c r="E31" s="29"/>
    </row>
    <row r="32" spans="1:5" x14ac:dyDescent="0.25">
      <c r="A32" s="8" t="s">
        <v>20</v>
      </c>
      <c r="D32" s="34"/>
      <c r="E32" s="30"/>
    </row>
    <row r="33" spans="1:5" x14ac:dyDescent="0.25">
      <c r="A33" s="8" t="s">
        <v>21</v>
      </c>
      <c r="D33" s="34"/>
      <c r="E33" s="30"/>
    </row>
    <row r="34" spans="1:5" x14ac:dyDescent="0.25">
      <c r="A34" s="14" t="s">
        <v>23</v>
      </c>
      <c r="D34" s="34"/>
      <c r="E34" s="30"/>
    </row>
    <row r="35" spans="1:5" x14ac:dyDescent="0.25">
      <c r="A35" s="14" t="s">
        <v>24</v>
      </c>
      <c r="D35" s="34"/>
      <c r="E35" s="30"/>
    </row>
    <row r="36" spans="1:5" x14ac:dyDescent="0.25">
      <c r="A36" s="14" t="s">
        <v>25</v>
      </c>
      <c r="D36" s="34"/>
      <c r="E36" s="30"/>
    </row>
    <row r="37" spans="1:5" x14ac:dyDescent="0.25">
      <c r="A37" s="5" t="s">
        <v>35</v>
      </c>
      <c r="D37" s="34"/>
      <c r="E37" s="30"/>
    </row>
    <row r="38" spans="1:5" x14ac:dyDescent="0.25">
      <c r="A38" s="40" t="s">
        <v>51</v>
      </c>
      <c r="D38" s="34"/>
      <c r="E38" s="30"/>
    </row>
    <row r="39" spans="1:5" ht="15.75" thickBot="1" x14ac:dyDescent="0.3">
      <c r="A39" s="6" t="s">
        <v>8</v>
      </c>
      <c r="E39" s="29"/>
    </row>
    <row r="40" spans="1:5" ht="30" customHeight="1" thickBot="1" x14ac:dyDescent="0.3">
      <c r="A40" s="10"/>
      <c r="D40" s="19" t="s">
        <v>9</v>
      </c>
      <c r="E40" s="31">
        <f>IF(B30-(D32+D33+D34+D35+D36+D37+D38)&lt;0,0,(B30-(D32+D33+D34+D35+D36+D37+D38)))</f>
        <v>14</v>
      </c>
    </row>
    <row r="41" spans="1:5" x14ac:dyDescent="0.25">
      <c r="A41" s="1" t="s">
        <v>45</v>
      </c>
      <c r="B41" s="20"/>
      <c r="C41" s="16"/>
      <c r="D41" s="16"/>
      <c r="E41" s="30"/>
    </row>
    <row r="42" spans="1:5" x14ac:dyDescent="0.25">
      <c r="A42" s="3" t="s">
        <v>4</v>
      </c>
      <c r="B42" s="13">
        <v>3</v>
      </c>
      <c r="E42" s="29"/>
    </row>
    <row r="43" spans="1:5" x14ac:dyDescent="0.25">
      <c r="A43" s="4" t="s">
        <v>22</v>
      </c>
      <c r="E43" s="29"/>
    </row>
    <row r="44" spans="1:5" x14ac:dyDescent="0.25">
      <c r="A44" s="5" t="s">
        <v>27</v>
      </c>
      <c r="C44" s="15"/>
      <c r="E44" s="29"/>
    </row>
    <row r="45" spans="1:5" x14ac:dyDescent="0.25">
      <c r="A45" s="5" t="s">
        <v>26</v>
      </c>
      <c r="C45" s="15"/>
      <c r="E45" s="29"/>
    </row>
    <row r="46" spans="1:5" ht="15.75" thickBot="1" x14ac:dyDescent="0.3">
      <c r="A46" s="6" t="s">
        <v>8</v>
      </c>
      <c r="E46" s="29"/>
    </row>
    <row r="47" spans="1:5" ht="28.9" customHeight="1" thickBot="1" x14ac:dyDescent="0.3">
      <c r="A47" s="10"/>
      <c r="D47" s="19" t="s">
        <v>9</v>
      </c>
      <c r="E47" s="31">
        <f>C44+C45</f>
        <v>0</v>
      </c>
    </row>
    <row r="48" spans="1:5" x14ac:dyDescent="0.25">
      <c r="A48" s="1" t="s">
        <v>46</v>
      </c>
      <c r="B48" s="20"/>
      <c r="C48" s="16"/>
      <c r="D48" s="16"/>
      <c r="E48" s="30"/>
    </row>
    <row r="49" spans="1:5" x14ac:dyDescent="0.25">
      <c r="A49" s="3" t="s">
        <v>4</v>
      </c>
      <c r="B49" s="13">
        <v>3</v>
      </c>
      <c r="E49" s="29"/>
    </row>
    <row r="50" spans="1:5" x14ac:dyDescent="0.25">
      <c r="A50" s="4" t="s">
        <v>22</v>
      </c>
      <c r="E50" s="29"/>
    </row>
    <row r="51" spans="1:5" x14ac:dyDescent="0.25">
      <c r="A51" s="3" t="s">
        <v>28</v>
      </c>
      <c r="C51" s="15"/>
      <c r="E51" s="29"/>
    </row>
    <row r="52" spans="1:5" x14ac:dyDescent="0.25">
      <c r="A52" s="3" t="s">
        <v>40</v>
      </c>
      <c r="C52" s="15"/>
      <c r="E52" s="29"/>
    </row>
    <row r="53" spans="1:5" ht="15.75" thickBot="1" x14ac:dyDescent="0.3">
      <c r="A53" s="6" t="s">
        <v>8</v>
      </c>
      <c r="E53" s="29"/>
    </row>
    <row r="54" spans="1:5" ht="28.9" customHeight="1" thickBot="1" x14ac:dyDescent="0.3">
      <c r="A54" s="17"/>
      <c r="D54" s="19" t="s">
        <v>9</v>
      </c>
      <c r="E54" s="31">
        <f>C51+C52</f>
        <v>0</v>
      </c>
    </row>
    <row r="55" spans="1:5" x14ac:dyDescent="0.25">
      <c r="A55" s="7" t="s">
        <v>47</v>
      </c>
      <c r="B55" s="20"/>
      <c r="C55" s="16"/>
      <c r="D55" s="16"/>
      <c r="E55" s="30"/>
    </row>
    <row r="56" spans="1:5" x14ac:dyDescent="0.25">
      <c r="A56" s="3" t="s">
        <v>4</v>
      </c>
      <c r="B56" s="13">
        <v>6</v>
      </c>
      <c r="E56" s="29"/>
    </row>
    <row r="57" spans="1:5" x14ac:dyDescent="0.25">
      <c r="A57" s="4" t="s">
        <v>29</v>
      </c>
      <c r="E57" s="29"/>
    </row>
    <row r="58" spans="1:5" x14ac:dyDescent="0.25">
      <c r="A58" s="5" t="s">
        <v>32</v>
      </c>
      <c r="D58" s="34"/>
      <c r="E58" s="30"/>
    </row>
    <row r="59" spans="1:5" x14ac:dyDescent="0.25">
      <c r="A59" s="4" t="s">
        <v>30</v>
      </c>
      <c r="E59" s="29"/>
    </row>
    <row r="60" spans="1:5" x14ac:dyDescent="0.25">
      <c r="A60" s="5" t="s">
        <v>31</v>
      </c>
      <c r="D60" s="34"/>
      <c r="E60" s="30"/>
    </row>
    <row r="61" spans="1:5" x14ac:dyDescent="0.25">
      <c r="A61" s="5" t="s">
        <v>33</v>
      </c>
      <c r="D61" s="34"/>
      <c r="E61" s="30"/>
    </row>
    <row r="62" spans="1:5" ht="15.75" thickBot="1" x14ac:dyDescent="0.3">
      <c r="A62" s="6" t="s">
        <v>8</v>
      </c>
      <c r="E62" s="29"/>
    </row>
    <row r="63" spans="1:5" ht="29.45" customHeight="1" thickBot="1" x14ac:dyDescent="0.3">
      <c r="A63" s="12"/>
      <c r="D63" s="19" t="s">
        <v>9</v>
      </c>
      <c r="E63" s="31">
        <f>IF(B56-(D58+D60+D61)&lt;0,0,(B56-(D58+D60+D61)))</f>
        <v>6</v>
      </c>
    </row>
    <row r="64" spans="1:5" x14ac:dyDescent="0.25">
      <c r="A64" s="7" t="s">
        <v>48</v>
      </c>
      <c r="B64" s="20"/>
      <c r="C64" s="16"/>
      <c r="D64" s="16"/>
      <c r="E64" s="30"/>
    </row>
    <row r="65" spans="1:5" x14ac:dyDescent="0.25">
      <c r="A65" s="3" t="s">
        <v>4</v>
      </c>
      <c r="B65" s="13">
        <v>5</v>
      </c>
      <c r="E65" s="29"/>
    </row>
    <row r="66" spans="1:5" x14ac:dyDescent="0.25">
      <c r="A66" s="4" t="s">
        <v>5</v>
      </c>
      <c r="E66" s="29"/>
    </row>
    <row r="67" spans="1:5" x14ac:dyDescent="0.25">
      <c r="A67" s="3" t="s">
        <v>34</v>
      </c>
      <c r="D67" s="34"/>
      <c r="E67" s="30"/>
    </row>
    <row r="68" spans="1:5" x14ac:dyDescent="0.25">
      <c r="A68" s="5" t="s">
        <v>36</v>
      </c>
      <c r="D68" s="34"/>
      <c r="E68" s="30"/>
    </row>
    <row r="69" spans="1:5" ht="15.75" thickBot="1" x14ac:dyDescent="0.3">
      <c r="A69" s="24" t="s">
        <v>8</v>
      </c>
      <c r="B69" s="25"/>
      <c r="C69" s="18"/>
      <c r="D69" s="18"/>
      <c r="E69" s="29"/>
    </row>
    <row r="70" spans="1:5" ht="29.45" customHeight="1" thickBot="1" x14ac:dyDescent="0.3">
      <c r="A70" s="21"/>
      <c r="B70" s="22"/>
      <c r="C70" s="23"/>
      <c r="D70" s="26" t="s">
        <v>9</v>
      </c>
      <c r="E70" s="31">
        <f>B65-(D67+D68)</f>
        <v>5</v>
      </c>
    </row>
    <row r="71" spans="1:5" ht="30" customHeight="1" thickBot="1" x14ac:dyDescent="0.3">
      <c r="A71" s="27" t="s">
        <v>13</v>
      </c>
      <c r="D71" s="19" t="s">
        <v>12</v>
      </c>
      <c r="E71" s="33">
        <f>E10+E16+E28+E40+E47+E54+E63+E70</f>
        <v>44</v>
      </c>
    </row>
    <row r="72" spans="1:5" x14ac:dyDescent="0.25">
      <c r="A72" s="27" t="s">
        <v>14</v>
      </c>
      <c r="E72" s="41" t="str">
        <f>+IF(E71&lt;=35,"Niet geslaagd","Geslaagd")</f>
        <v>Geslaagd</v>
      </c>
    </row>
    <row r="73" spans="1:5" ht="15.75" thickBot="1" x14ac:dyDescent="0.3">
      <c r="A73" s="27" t="s">
        <v>15</v>
      </c>
      <c r="E73" s="42"/>
    </row>
  </sheetData>
  <mergeCells count="1">
    <mergeCell ref="E72:E73"/>
  </mergeCells>
  <dataValidations count="2">
    <dataValidation type="whole" operator="equal" allowBlank="1" showInputMessage="1" showErrorMessage="1" sqref="C52 C45" xr:uid="{5459600A-7FE6-43F6-8139-CDEA728C1099}">
      <formula1>1</formula1>
    </dataValidation>
    <dataValidation type="whole" operator="equal" allowBlank="1" showInputMessage="1" showErrorMessage="1" sqref="C44 C51" xr:uid="{F9D6CF96-D65C-4548-BA77-BA32242A628F}">
      <formula1>2</formula1>
    </dataValidation>
  </dataValidations>
  <pageMargins left="0.7" right="0.7" top="0.75" bottom="0.75" header="0.3" footer="0.3"/>
  <pageSetup paperSize="9" scale="61" orientation="portrait" r:id="rId1"/>
  <headerFooter>
    <oddHeader>&amp;CBeoordeling SECT A3 Projecteren wijknet, versie 1.2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0" ma:contentTypeDescription="Een nieuw document maken." ma:contentTypeScope="" ma:versionID="e5851c0a8ca11cc0da2a2ceab8fb2a57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8a219ac979413fef2f3bac77e136e971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74AE6-DA1C-40F6-AA3D-DBF1CC0AFF62}"/>
</file>

<file path=customXml/itemProps2.xml><?xml version="1.0" encoding="utf-8"?>
<ds:datastoreItem xmlns:ds="http://schemas.openxmlformats.org/officeDocument/2006/customXml" ds:itemID="{78BC38A6-08AF-4960-B1E2-CD4F4B3D71C3}"/>
</file>

<file path=customXml/itemProps3.xml><?xml version="1.0" encoding="utf-8"?>
<ds:datastoreItem xmlns:ds="http://schemas.openxmlformats.org/officeDocument/2006/customXml" ds:itemID="{82DF9E67-E7E4-4739-AF6C-54689F4723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Stichting 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Merlijn van Issum</dc:creator>
  <cp:lastModifiedBy>Philip HendriksQN</cp:lastModifiedBy>
  <cp:lastPrinted>2020-05-25T13:57:30Z</cp:lastPrinted>
  <dcterms:created xsi:type="dcterms:W3CDTF">2020-04-17T07:44:14Z</dcterms:created>
  <dcterms:modified xsi:type="dcterms:W3CDTF">2021-04-09T16:30:19Z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</Properties>
</file>